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2" sheetId="1" r:id="rId1"/>
    <sheet name="Лист3" sheetId="2" r:id="rId2"/>
  </sheets>
  <definedNames>
    <definedName name="_xlnm.Print_Area" localSheetId="0">'Лист2'!$A$1:$H$46</definedName>
  </definedNames>
  <calcPr fullCalcOnLoad="1"/>
</workbook>
</file>

<file path=xl/sharedStrings.xml><?xml version="1.0" encoding="utf-8"?>
<sst xmlns="http://schemas.openxmlformats.org/spreadsheetml/2006/main" count="73" uniqueCount="35">
  <si>
    <t xml:space="preserve">ПЛАН реализации муниципальной программы 
</t>
  </si>
  <si>
    <t xml:space="preserve">Подпрограмма, основное мероприятие, мероприятие </t>
  </si>
  <si>
    <t>Ответственный исполнитель, ответственные лица</t>
  </si>
  <si>
    <t>Источник  финансового обеспечения</t>
  </si>
  <si>
    <t xml:space="preserve">Объем средств на реализацию </t>
  </si>
  <si>
    <t>всего</t>
  </si>
  <si>
    <t xml:space="preserve">средства местного бюджета </t>
  </si>
  <si>
    <t xml:space="preserve">поступления из областного бюджета </t>
  </si>
  <si>
    <t>внебюджетные источники</t>
  </si>
  <si>
    <t xml:space="preserve">Итого : </t>
  </si>
  <si>
    <t>ВСЕГО</t>
  </si>
  <si>
    <t>проверка</t>
  </si>
  <si>
    <t>без внебюджета</t>
  </si>
  <si>
    <t xml:space="preserve">в росписи </t>
  </si>
  <si>
    <t>Повышение безопасности дорожного движения</t>
  </si>
  <si>
    <t>Повышение доступности и качества предоставления дошкольного, общего образования, дополнительного образования детей</t>
  </si>
  <si>
    <t xml:space="preserve"> Развитие кадрового потенциала сферы образования и реализация мер государственной поддержки работников образования</t>
  </si>
  <si>
    <t xml:space="preserve"> Создание условий успешной социализации и эффективной самореализации молодежи</t>
  </si>
  <si>
    <t>Инспектор (по работе с молодежью)</t>
  </si>
  <si>
    <t>Проведение оздоровительной компании детей и молодежи</t>
  </si>
  <si>
    <t>Противодействие злоупотреблению наркотиками и их незаконному обороту</t>
  </si>
  <si>
    <t xml:space="preserve"> Участие в профилактике терроризма и экстремизма </t>
  </si>
  <si>
    <t xml:space="preserve"> Реализация государственной политики в сфере образования на территории муниципального образования</t>
  </si>
  <si>
    <t>Начальник отдела образования администрации Дубровского района</t>
  </si>
  <si>
    <t xml:space="preserve">2017 год, рублей  
</t>
  </si>
  <si>
    <t xml:space="preserve">2018 год, рублей  
</t>
  </si>
  <si>
    <t xml:space="preserve">2019год,  рублей  
</t>
  </si>
  <si>
    <t xml:space="preserve">Начальник отдела образования администрации Дубровского района 
Руководители образовательных учреждений
</t>
  </si>
  <si>
    <t xml:space="preserve">Начальник отдела образования администрации Дубровского района, Руководители образовательных учреждений,  
</t>
  </si>
  <si>
    <t>Начальник отдела образования администрации Дубровского района, 
Директор МКУ "ХЭК"</t>
  </si>
  <si>
    <t xml:space="preserve">Начальник отдела образования администрации Дубровского района, Руководители образовательных учреждений 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</si>
  <si>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</si>
  <si>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внебюджет</t>
  </si>
  <si>
    <t xml:space="preserve">Начальник отдела образования администрации Дубровского района, 
Директор МБУ ОО «ЦППМСП» Дубровского района. 
</t>
  </si>
  <si>
    <t>Приложение 1 к постановлению администрации Дубровского района от 28.04.2017 №237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</si>
</sst>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7" fillId="2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wrapText="1"/>
    </xf>
    <xf numFmtId="4" fontId="7" fillId="0" borderId="0" xfId="0" applyNumberFormat="1" applyFont="1" applyFill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="60" workbookViewId="0" topLeftCell="A1">
      <selection activeCell="J51" sqref="J51"/>
    </sheetView>
  </sheetViews>
  <sheetFormatPr defaultColWidth="9.00390625" defaultRowHeight="12.75"/>
  <cols>
    <col min="1" max="1" width="5.625" style="8" customWidth="1"/>
    <col min="2" max="2" width="22.625" style="8" customWidth="1"/>
    <col min="3" max="3" width="21.875" style="8" customWidth="1"/>
    <col min="4" max="4" width="21.375" style="8" customWidth="1"/>
    <col min="5" max="5" width="18.625" style="8" customWidth="1"/>
    <col min="6" max="6" width="16.875" style="12" customWidth="1"/>
    <col min="7" max="8" width="19.25390625" style="8" customWidth="1"/>
    <col min="9" max="9" width="19.375" style="8" customWidth="1"/>
    <col min="10" max="10" width="23.375" style="8" customWidth="1"/>
    <col min="11" max="16384" width="9.125" style="8" customWidth="1"/>
  </cols>
  <sheetData>
    <row r="1" spans="5:8" s="9" customFormat="1" ht="41.25" customHeight="1">
      <c r="E1" s="50" t="s">
        <v>34</v>
      </c>
      <c r="F1" s="50"/>
      <c r="G1" s="50"/>
      <c r="H1" s="50"/>
    </row>
    <row r="2" spans="1:8" s="10" customFormat="1" ht="43.5" customHeight="1">
      <c r="A2" s="34" t="s">
        <v>0</v>
      </c>
      <c r="B2" s="34"/>
      <c r="C2" s="34"/>
      <c r="D2" s="34"/>
      <c r="E2" s="34"/>
      <c r="F2" s="34"/>
      <c r="G2" s="34"/>
      <c r="H2" s="34"/>
    </row>
    <row r="3" spans="1:8" ht="21.75" customHeight="1">
      <c r="A3" s="29"/>
      <c r="B3" s="31" t="s">
        <v>1</v>
      </c>
      <c r="C3" s="32" t="s">
        <v>2</v>
      </c>
      <c r="D3" s="31" t="s">
        <v>3</v>
      </c>
      <c r="E3" s="33" t="s">
        <v>4</v>
      </c>
      <c r="F3" s="33"/>
      <c r="G3" s="33"/>
      <c r="H3" s="33"/>
    </row>
    <row r="4" spans="1:8" ht="55.5" customHeight="1">
      <c r="A4" s="30"/>
      <c r="B4" s="31"/>
      <c r="C4" s="32"/>
      <c r="D4" s="31"/>
      <c r="E4" s="1" t="s">
        <v>5</v>
      </c>
      <c r="F4" s="5" t="s">
        <v>24</v>
      </c>
      <c r="G4" s="5" t="s">
        <v>25</v>
      </c>
      <c r="H4" s="5" t="s">
        <v>26</v>
      </c>
    </row>
    <row r="5" spans="1:8" ht="15">
      <c r="A5" s="2">
        <v>1</v>
      </c>
      <c r="B5" s="17">
        <v>2</v>
      </c>
      <c r="C5" s="17">
        <v>3</v>
      </c>
      <c r="D5" s="2">
        <v>4</v>
      </c>
      <c r="E5" s="2">
        <v>5</v>
      </c>
      <c r="F5" s="6">
        <v>6</v>
      </c>
      <c r="G5" s="2">
        <v>7</v>
      </c>
      <c r="H5" s="2">
        <v>8</v>
      </c>
    </row>
    <row r="6" spans="1:8" ht="39" customHeight="1">
      <c r="A6" s="30">
        <v>1</v>
      </c>
      <c r="B6" s="35" t="s">
        <v>31</v>
      </c>
      <c r="C6" s="36" t="s">
        <v>30</v>
      </c>
      <c r="D6" s="3" t="s">
        <v>6</v>
      </c>
      <c r="E6" s="18">
        <f>F6+G6+H6</f>
        <v>768200</v>
      </c>
      <c r="F6" s="19">
        <v>247000</v>
      </c>
      <c r="G6" s="20">
        <v>260600</v>
      </c>
      <c r="H6" s="20">
        <v>260600</v>
      </c>
    </row>
    <row r="7" spans="1:8" ht="39" customHeight="1">
      <c r="A7" s="30"/>
      <c r="B7" s="35"/>
      <c r="C7" s="37"/>
      <c r="D7" s="3" t="s">
        <v>7</v>
      </c>
      <c r="E7" s="18">
        <f aca="true" t="shared" si="0" ref="E7:E44">F7+G7+H7</f>
        <v>0</v>
      </c>
      <c r="F7" s="19"/>
      <c r="G7" s="21"/>
      <c r="H7" s="21"/>
    </row>
    <row r="8" spans="1:8" ht="39" customHeight="1">
      <c r="A8" s="30"/>
      <c r="B8" s="35"/>
      <c r="C8" s="37"/>
      <c r="D8" s="3" t="s">
        <v>8</v>
      </c>
      <c r="E8" s="18">
        <f t="shared" si="0"/>
        <v>0</v>
      </c>
      <c r="F8" s="19"/>
      <c r="G8" s="21"/>
      <c r="H8" s="21"/>
    </row>
    <row r="9" spans="1:8" ht="72.75" customHeight="1">
      <c r="A9" s="30"/>
      <c r="B9" s="35"/>
      <c r="C9" s="38"/>
      <c r="D9" s="3" t="s">
        <v>9</v>
      </c>
      <c r="E9" s="18">
        <f>F9+G9+H9</f>
        <v>768200</v>
      </c>
      <c r="F9" s="19">
        <f>F6+F7+F8</f>
        <v>247000</v>
      </c>
      <c r="G9" s="19">
        <f>G6+G7+G8</f>
        <v>260600</v>
      </c>
      <c r="H9" s="19">
        <f>H6+H7+H8</f>
        <v>260600</v>
      </c>
    </row>
    <row r="10" spans="1:9" ht="39" customHeight="1">
      <c r="A10" s="30">
        <v>2</v>
      </c>
      <c r="B10" s="35" t="s">
        <v>22</v>
      </c>
      <c r="C10" s="39" t="s">
        <v>29</v>
      </c>
      <c r="D10" s="3" t="s">
        <v>6</v>
      </c>
      <c r="E10" s="18">
        <f t="shared" si="0"/>
        <v>54215800</v>
      </c>
      <c r="F10" s="19">
        <v>16100000</v>
      </c>
      <c r="G10" s="21">
        <f>1285000+11222000+6550900</f>
        <v>19057900</v>
      </c>
      <c r="H10" s="21">
        <f>1285000+11222000+6550900</f>
        <v>19057900</v>
      </c>
      <c r="I10" s="11"/>
    </row>
    <row r="11" spans="1:8" ht="39" customHeight="1">
      <c r="A11" s="30"/>
      <c r="B11" s="35"/>
      <c r="C11" s="40"/>
      <c r="D11" s="3" t="s">
        <v>7</v>
      </c>
      <c r="E11" s="18">
        <f t="shared" si="0"/>
        <v>0</v>
      </c>
      <c r="F11" s="19"/>
      <c r="G11" s="21"/>
      <c r="H11" s="21"/>
    </row>
    <row r="12" spans="1:8" ht="39" customHeight="1">
      <c r="A12" s="30"/>
      <c r="B12" s="35"/>
      <c r="C12" s="40"/>
      <c r="D12" s="3" t="s">
        <v>8</v>
      </c>
      <c r="E12" s="18">
        <f t="shared" si="0"/>
        <v>0</v>
      </c>
      <c r="F12" s="19"/>
      <c r="G12" s="21"/>
      <c r="H12" s="21"/>
    </row>
    <row r="13" spans="1:8" ht="39" customHeight="1">
      <c r="A13" s="30"/>
      <c r="B13" s="35"/>
      <c r="C13" s="40"/>
      <c r="D13" s="7" t="s">
        <v>9</v>
      </c>
      <c r="E13" s="19">
        <f t="shared" si="0"/>
        <v>54215800</v>
      </c>
      <c r="F13" s="19">
        <f>F10+F11+F12</f>
        <v>16100000</v>
      </c>
      <c r="G13" s="19">
        <f>G10+G11+G12</f>
        <v>19057900</v>
      </c>
      <c r="H13" s="19">
        <f>H10+H11+H12</f>
        <v>19057900</v>
      </c>
    </row>
    <row r="14" spans="1:8" ht="39" customHeight="1">
      <c r="A14" s="30">
        <v>3</v>
      </c>
      <c r="B14" s="35" t="s">
        <v>15</v>
      </c>
      <c r="C14" s="39" t="s">
        <v>28</v>
      </c>
      <c r="D14" s="7" t="s">
        <v>6</v>
      </c>
      <c r="E14" s="19">
        <f t="shared" si="0"/>
        <v>125243841.3</v>
      </c>
      <c r="F14" s="19">
        <f>4115278.4+17000000+11000000+300000+650000+45000+3500000+2440000+568840.9</f>
        <v>39619119.3</v>
      </c>
      <c r="G14" s="20">
        <f>4000000+20300902+11000000+300000+650000+45000+3500000+2440000</f>
        <v>42235902</v>
      </c>
      <c r="H14" s="20">
        <f>4000000+20953820+11000000+300000+650000+45000+4000000+2440000</f>
        <v>43388820</v>
      </c>
    </row>
    <row r="15" spans="1:8" ht="39" customHeight="1">
      <c r="A15" s="30"/>
      <c r="B15" s="35"/>
      <c r="C15" s="40"/>
      <c r="D15" s="7" t="s">
        <v>7</v>
      </c>
      <c r="E15" s="19">
        <f t="shared" si="0"/>
        <v>301829688</v>
      </c>
      <c r="F15" s="19">
        <f>75242773+24399328+967795</f>
        <v>100609896</v>
      </c>
      <c r="G15" s="20">
        <f>75242773+24399328+967795</f>
        <v>100609896</v>
      </c>
      <c r="H15" s="20">
        <f>75242773+24399328+967795</f>
        <v>100609896</v>
      </c>
    </row>
    <row r="16" spans="1:8" ht="39" customHeight="1">
      <c r="A16" s="30"/>
      <c r="B16" s="35"/>
      <c r="C16" s="40"/>
      <c r="D16" s="7" t="s">
        <v>8</v>
      </c>
      <c r="E16" s="19">
        <f t="shared" si="0"/>
        <v>14690625</v>
      </c>
      <c r="F16" s="19">
        <f>4172000+724875</f>
        <v>4896875</v>
      </c>
      <c r="G16" s="19">
        <f>4172000+724875</f>
        <v>4896875</v>
      </c>
      <c r="H16" s="19">
        <f>4172000+724875</f>
        <v>4896875</v>
      </c>
    </row>
    <row r="17" spans="1:10" ht="39" customHeight="1">
      <c r="A17" s="30"/>
      <c r="B17" s="35"/>
      <c r="C17" s="40"/>
      <c r="D17" s="7" t="s">
        <v>9</v>
      </c>
      <c r="E17" s="19">
        <f t="shared" si="0"/>
        <v>441764154.3</v>
      </c>
      <c r="F17" s="19">
        <f>F14+F15+F16</f>
        <v>145125890.3</v>
      </c>
      <c r="G17" s="19">
        <f>G14+G15+G16</f>
        <v>147742673</v>
      </c>
      <c r="H17" s="19">
        <f>H14+H15+H16</f>
        <v>148895591</v>
      </c>
      <c r="I17" s="15"/>
      <c r="J17" s="14"/>
    </row>
    <row r="18" spans="1:8" ht="39" customHeight="1">
      <c r="A18" s="30">
        <v>4</v>
      </c>
      <c r="B18" s="35" t="s">
        <v>16</v>
      </c>
      <c r="C18" s="36" t="s">
        <v>23</v>
      </c>
      <c r="D18" s="7" t="s">
        <v>6</v>
      </c>
      <c r="E18" s="19">
        <f t="shared" si="0"/>
        <v>0</v>
      </c>
      <c r="F18" s="19"/>
      <c r="G18" s="20"/>
      <c r="H18" s="20"/>
    </row>
    <row r="19" spans="1:8" ht="39" customHeight="1">
      <c r="A19" s="30"/>
      <c r="B19" s="35"/>
      <c r="C19" s="37"/>
      <c r="D19" s="7" t="s">
        <v>7</v>
      </c>
      <c r="E19" s="19">
        <f t="shared" si="0"/>
        <v>13214340</v>
      </c>
      <c r="F19" s="19">
        <v>4404780</v>
      </c>
      <c r="G19" s="19">
        <v>4404780</v>
      </c>
      <c r="H19" s="19">
        <v>4404780</v>
      </c>
    </row>
    <row r="20" spans="1:8" ht="39" customHeight="1">
      <c r="A20" s="30"/>
      <c r="B20" s="35"/>
      <c r="C20" s="37"/>
      <c r="D20" s="7" t="s">
        <v>8</v>
      </c>
      <c r="E20" s="19">
        <f t="shared" si="0"/>
        <v>0</v>
      </c>
      <c r="F20" s="19"/>
      <c r="G20" s="20"/>
      <c r="H20" s="20"/>
    </row>
    <row r="21" spans="1:8" ht="39" customHeight="1">
      <c r="A21" s="30"/>
      <c r="B21" s="35"/>
      <c r="C21" s="38"/>
      <c r="D21" s="7" t="s">
        <v>9</v>
      </c>
      <c r="E21" s="19">
        <f t="shared" si="0"/>
        <v>13214340</v>
      </c>
      <c r="F21" s="19">
        <f>F18+F19+F20</f>
        <v>4404780</v>
      </c>
      <c r="G21" s="19">
        <f>G18+G19+G20</f>
        <v>4404780</v>
      </c>
      <c r="H21" s="19">
        <f>H18+H19+H20</f>
        <v>4404780</v>
      </c>
    </row>
    <row r="22" spans="1:8" ht="39" customHeight="1">
      <c r="A22" s="30">
        <v>5</v>
      </c>
      <c r="B22" s="35" t="s">
        <v>17</v>
      </c>
      <c r="C22" s="39" t="s">
        <v>18</v>
      </c>
      <c r="D22" s="7" t="s">
        <v>6</v>
      </c>
      <c r="E22" s="19">
        <f t="shared" si="0"/>
        <v>390000</v>
      </c>
      <c r="F22" s="19">
        <v>130000</v>
      </c>
      <c r="G22" s="19">
        <v>130000</v>
      </c>
      <c r="H22" s="19">
        <v>130000</v>
      </c>
    </row>
    <row r="23" spans="1:8" ht="39" customHeight="1">
      <c r="A23" s="30"/>
      <c r="B23" s="35"/>
      <c r="C23" s="40"/>
      <c r="D23" s="7" t="s">
        <v>7</v>
      </c>
      <c r="E23" s="19">
        <f t="shared" si="0"/>
        <v>0</v>
      </c>
      <c r="F23" s="19"/>
      <c r="G23" s="20"/>
      <c r="H23" s="20"/>
    </row>
    <row r="24" spans="1:8" ht="39" customHeight="1">
      <c r="A24" s="30"/>
      <c r="B24" s="35"/>
      <c r="C24" s="40"/>
      <c r="D24" s="7" t="s">
        <v>8</v>
      </c>
      <c r="E24" s="19">
        <f t="shared" si="0"/>
        <v>0</v>
      </c>
      <c r="F24" s="19"/>
      <c r="G24" s="20"/>
      <c r="H24" s="20"/>
    </row>
    <row r="25" spans="1:8" ht="59.25" customHeight="1">
      <c r="A25" s="30"/>
      <c r="B25" s="35"/>
      <c r="C25" s="40"/>
      <c r="D25" s="7" t="s">
        <v>9</v>
      </c>
      <c r="E25" s="19">
        <f t="shared" si="0"/>
        <v>390000</v>
      </c>
      <c r="F25" s="19">
        <f>F22+F23+F24</f>
        <v>130000</v>
      </c>
      <c r="G25" s="19">
        <f>G22+G23+G24</f>
        <v>130000</v>
      </c>
      <c r="H25" s="19">
        <f>H22+H23+H24</f>
        <v>130000</v>
      </c>
    </row>
    <row r="26" spans="1:8" ht="54" customHeight="1">
      <c r="A26" s="30">
        <v>6</v>
      </c>
      <c r="B26" s="35" t="s">
        <v>19</v>
      </c>
      <c r="C26" s="39" t="s">
        <v>28</v>
      </c>
      <c r="D26" s="7" t="s">
        <v>6</v>
      </c>
      <c r="E26" s="19">
        <f t="shared" si="0"/>
        <v>2527200</v>
      </c>
      <c r="F26" s="19">
        <v>842400</v>
      </c>
      <c r="G26" s="19">
        <v>842400</v>
      </c>
      <c r="H26" s="19">
        <v>842400</v>
      </c>
    </row>
    <row r="27" spans="1:8" ht="39" customHeight="1">
      <c r="A27" s="30"/>
      <c r="B27" s="35"/>
      <c r="C27" s="40"/>
      <c r="D27" s="7" t="s">
        <v>7</v>
      </c>
      <c r="E27" s="19">
        <f t="shared" si="0"/>
        <v>0</v>
      </c>
      <c r="F27" s="19"/>
      <c r="G27" s="20"/>
      <c r="H27" s="20"/>
    </row>
    <row r="28" spans="1:8" ht="39" customHeight="1">
      <c r="A28" s="30"/>
      <c r="B28" s="35"/>
      <c r="C28" s="40"/>
      <c r="D28" s="7" t="s">
        <v>8</v>
      </c>
      <c r="E28" s="19">
        <f t="shared" si="0"/>
        <v>0</v>
      </c>
      <c r="F28" s="19"/>
      <c r="G28" s="20"/>
      <c r="H28" s="20"/>
    </row>
    <row r="29" spans="1:8" ht="39" customHeight="1">
      <c r="A29" s="30"/>
      <c r="B29" s="35"/>
      <c r="C29" s="40"/>
      <c r="D29" s="7" t="s">
        <v>9</v>
      </c>
      <c r="E29" s="19">
        <f t="shared" si="0"/>
        <v>2527200</v>
      </c>
      <c r="F29" s="19">
        <f>F26+F27+F28</f>
        <v>842400</v>
      </c>
      <c r="G29" s="19">
        <f>G26+G27+G28</f>
        <v>842400</v>
      </c>
      <c r="H29" s="19">
        <f>H26+H27+H28</f>
        <v>842400</v>
      </c>
    </row>
    <row r="30" spans="1:8" ht="39" customHeight="1">
      <c r="A30" s="30">
        <v>7</v>
      </c>
      <c r="B30" s="39" t="s">
        <v>20</v>
      </c>
      <c r="C30" s="41" t="s">
        <v>33</v>
      </c>
      <c r="D30" s="7" t="s">
        <v>6</v>
      </c>
      <c r="E30" s="19">
        <f t="shared" si="0"/>
        <v>150000</v>
      </c>
      <c r="F30" s="19">
        <v>50000</v>
      </c>
      <c r="G30" s="19">
        <v>50000</v>
      </c>
      <c r="H30" s="19">
        <v>50000</v>
      </c>
    </row>
    <row r="31" spans="1:8" ht="39" customHeight="1">
      <c r="A31" s="30"/>
      <c r="B31" s="39"/>
      <c r="C31" s="42"/>
      <c r="D31" s="7" t="s">
        <v>7</v>
      </c>
      <c r="E31" s="19">
        <f t="shared" si="0"/>
        <v>0</v>
      </c>
      <c r="F31" s="19"/>
      <c r="G31" s="20"/>
      <c r="H31" s="20"/>
    </row>
    <row r="32" spans="1:8" ht="46.5" customHeight="1">
      <c r="A32" s="30"/>
      <c r="B32" s="39"/>
      <c r="C32" s="42"/>
      <c r="D32" s="7" t="s">
        <v>8</v>
      </c>
      <c r="E32" s="19">
        <f t="shared" si="0"/>
        <v>0</v>
      </c>
      <c r="F32" s="19"/>
      <c r="G32" s="20"/>
      <c r="H32" s="20"/>
    </row>
    <row r="33" spans="1:8" ht="56.25" customHeight="1">
      <c r="A33" s="30"/>
      <c r="B33" s="39"/>
      <c r="C33" s="43"/>
      <c r="D33" s="7" t="s">
        <v>9</v>
      </c>
      <c r="E33" s="19">
        <f t="shared" si="0"/>
        <v>150000</v>
      </c>
      <c r="F33" s="19">
        <f>F30+F31+F32</f>
        <v>50000</v>
      </c>
      <c r="G33" s="19">
        <f>G30+G31+G32</f>
        <v>50000</v>
      </c>
      <c r="H33" s="19">
        <f>H30+H31+H32</f>
        <v>50000</v>
      </c>
    </row>
    <row r="34" spans="1:8" ht="39" customHeight="1">
      <c r="A34" s="30">
        <v>8</v>
      </c>
      <c r="B34" s="35" t="s">
        <v>14</v>
      </c>
      <c r="C34" s="39" t="s">
        <v>27</v>
      </c>
      <c r="D34" s="7" t="s">
        <v>6</v>
      </c>
      <c r="E34" s="19">
        <f t="shared" si="0"/>
        <v>150000</v>
      </c>
      <c r="F34" s="19">
        <v>50000</v>
      </c>
      <c r="G34" s="19">
        <v>50000</v>
      </c>
      <c r="H34" s="19">
        <v>50000</v>
      </c>
    </row>
    <row r="35" spans="1:8" ht="39" customHeight="1">
      <c r="A35" s="30"/>
      <c r="B35" s="35"/>
      <c r="C35" s="40"/>
      <c r="D35" s="7" t="s">
        <v>7</v>
      </c>
      <c r="E35" s="19">
        <f t="shared" si="0"/>
        <v>0</v>
      </c>
      <c r="F35" s="19"/>
      <c r="G35" s="20"/>
      <c r="H35" s="20"/>
    </row>
    <row r="36" spans="1:8" ht="39" customHeight="1">
      <c r="A36" s="30"/>
      <c r="B36" s="35"/>
      <c r="C36" s="40"/>
      <c r="D36" s="7" t="s">
        <v>8</v>
      </c>
      <c r="E36" s="19">
        <f t="shared" si="0"/>
        <v>0</v>
      </c>
      <c r="F36" s="19"/>
      <c r="G36" s="20"/>
      <c r="H36" s="20"/>
    </row>
    <row r="37" spans="1:8" ht="39" customHeight="1">
      <c r="A37" s="30"/>
      <c r="B37" s="35"/>
      <c r="C37" s="40"/>
      <c r="D37" s="7" t="s">
        <v>9</v>
      </c>
      <c r="E37" s="19">
        <f t="shared" si="0"/>
        <v>150000</v>
      </c>
      <c r="F37" s="19">
        <f>F34+F35+F36</f>
        <v>50000</v>
      </c>
      <c r="G37" s="19">
        <f>G34+G35+G36</f>
        <v>50000</v>
      </c>
      <c r="H37" s="19">
        <f>H34+H35+H36</f>
        <v>50000</v>
      </c>
    </row>
    <row r="38" spans="1:8" ht="39" customHeight="1">
      <c r="A38" s="30">
        <v>9</v>
      </c>
      <c r="B38" s="35" t="s">
        <v>21</v>
      </c>
      <c r="C38" s="39" t="s">
        <v>27</v>
      </c>
      <c r="D38" s="7" t="s">
        <v>6</v>
      </c>
      <c r="E38" s="19">
        <f t="shared" si="0"/>
        <v>390000</v>
      </c>
      <c r="F38" s="19">
        <v>130000</v>
      </c>
      <c r="G38" s="19">
        <v>130000</v>
      </c>
      <c r="H38" s="19">
        <v>130000</v>
      </c>
    </row>
    <row r="39" spans="1:8" ht="39" customHeight="1">
      <c r="A39" s="30"/>
      <c r="B39" s="35"/>
      <c r="C39" s="40"/>
      <c r="D39" s="7" t="s">
        <v>7</v>
      </c>
      <c r="E39" s="19">
        <f t="shared" si="0"/>
        <v>0</v>
      </c>
      <c r="F39" s="19"/>
      <c r="G39" s="20"/>
      <c r="H39" s="20"/>
    </row>
    <row r="40" spans="1:8" ht="39" customHeight="1">
      <c r="A40" s="30"/>
      <c r="B40" s="35"/>
      <c r="C40" s="40"/>
      <c r="D40" s="7" t="s">
        <v>8</v>
      </c>
      <c r="E40" s="19">
        <f t="shared" si="0"/>
        <v>0</v>
      </c>
      <c r="F40" s="19"/>
      <c r="G40" s="20"/>
      <c r="H40" s="20"/>
    </row>
    <row r="41" spans="1:8" ht="39" customHeight="1">
      <c r="A41" s="30"/>
      <c r="B41" s="35"/>
      <c r="C41" s="40"/>
      <c r="D41" s="7" t="s">
        <v>9</v>
      </c>
      <c r="E41" s="19">
        <f t="shared" si="0"/>
        <v>390000</v>
      </c>
      <c r="F41" s="19">
        <f>F38+F39+F40</f>
        <v>130000</v>
      </c>
      <c r="G41" s="19">
        <f>G38+G39+G40</f>
        <v>130000</v>
      </c>
      <c r="H41" s="19">
        <f>H38+H39+H40</f>
        <v>130000</v>
      </c>
    </row>
    <row r="42" spans="1:8" ht="39" customHeight="1">
      <c r="A42" s="44">
        <v>10</v>
      </c>
      <c r="B42" s="36" t="s">
        <v>10</v>
      </c>
      <c r="C42" s="47"/>
      <c r="D42" s="7" t="s">
        <v>6</v>
      </c>
      <c r="E42" s="19">
        <f>F42+G42+H42</f>
        <v>183835041.3</v>
      </c>
      <c r="F42" s="19">
        <f aca="true" t="shared" si="1" ref="F42:H45">F6+F10+F14+F18+F22+F26+F30+F34+F38</f>
        <v>57168519.3</v>
      </c>
      <c r="G42" s="19">
        <f t="shared" si="1"/>
        <v>62756802</v>
      </c>
      <c r="H42" s="19">
        <f t="shared" si="1"/>
        <v>63909720</v>
      </c>
    </row>
    <row r="43" spans="1:8" ht="39" customHeight="1">
      <c r="A43" s="45"/>
      <c r="B43" s="37"/>
      <c r="C43" s="48"/>
      <c r="D43" s="7" t="s">
        <v>7</v>
      </c>
      <c r="E43" s="19">
        <f t="shared" si="0"/>
        <v>315044028</v>
      </c>
      <c r="F43" s="19">
        <f t="shared" si="1"/>
        <v>105014676</v>
      </c>
      <c r="G43" s="19">
        <f t="shared" si="1"/>
        <v>105014676</v>
      </c>
      <c r="H43" s="19">
        <f t="shared" si="1"/>
        <v>105014676</v>
      </c>
    </row>
    <row r="44" spans="1:8" ht="39" customHeight="1">
      <c r="A44" s="45"/>
      <c r="B44" s="37"/>
      <c r="C44" s="48"/>
      <c r="D44" s="7" t="s">
        <v>8</v>
      </c>
      <c r="E44" s="19">
        <f t="shared" si="0"/>
        <v>14690625</v>
      </c>
      <c r="F44" s="19">
        <f t="shared" si="1"/>
        <v>4896875</v>
      </c>
      <c r="G44" s="19">
        <f t="shared" si="1"/>
        <v>4896875</v>
      </c>
      <c r="H44" s="19">
        <f t="shared" si="1"/>
        <v>4896875</v>
      </c>
    </row>
    <row r="45" spans="1:10" ht="18">
      <c r="A45" s="46"/>
      <c r="B45" s="38"/>
      <c r="C45" s="49"/>
      <c r="D45" s="7" t="s">
        <v>9</v>
      </c>
      <c r="E45" s="19">
        <f>F45+G45+H45</f>
        <v>513569694.3</v>
      </c>
      <c r="F45" s="19">
        <f t="shared" si="1"/>
        <v>167080070.3</v>
      </c>
      <c r="G45" s="19">
        <f t="shared" si="1"/>
        <v>172668353</v>
      </c>
      <c r="H45" s="19">
        <f t="shared" si="1"/>
        <v>173821271</v>
      </c>
      <c r="I45" s="15"/>
      <c r="J45" s="15"/>
    </row>
    <row r="46" spans="5:8" ht="18">
      <c r="E46" s="15"/>
      <c r="F46" s="16"/>
      <c r="G46" s="15"/>
      <c r="H46" s="15"/>
    </row>
    <row r="47" spans="4:10" ht="15.75">
      <c r="D47" s="4" t="s">
        <v>11</v>
      </c>
      <c r="E47" s="22">
        <f>E42+E43+E44</f>
        <v>513569694.3</v>
      </c>
      <c r="F47" s="22">
        <f>F42+F43+F44</f>
        <v>167080070.3</v>
      </c>
      <c r="G47" s="22">
        <f>G42+G43+G44</f>
        <v>172668353</v>
      </c>
      <c r="H47" s="22">
        <f>H42+H43+H44</f>
        <v>173821271</v>
      </c>
      <c r="I47" s="14"/>
      <c r="J47" s="14"/>
    </row>
    <row r="48" spans="4:12" ht="14.25">
      <c r="D48" s="12"/>
      <c r="E48" s="23"/>
      <c r="F48" s="24"/>
      <c r="G48" s="23"/>
      <c r="H48" s="23"/>
      <c r="I48" s="12"/>
      <c r="J48" s="12"/>
      <c r="K48" s="12"/>
      <c r="L48" s="12"/>
    </row>
    <row r="49" spans="4:12" ht="14.25">
      <c r="D49" s="12"/>
      <c r="E49" s="23"/>
      <c r="F49" s="24"/>
      <c r="G49" s="23"/>
      <c r="H49" s="23"/>
      <c r="I49" s="12"/>
      <c r="J49" s="12"/>
      <c r="K49" s="12"/>
      <c r="L49" s="12"/>
    </row>
    <row r="50" spans="4:8" ht="14.25">
      <c r="D50" s="8" t="s">
        <v>12</v>
      </c>
      <c r="E50" s="25">
        <f>F50+G50+H50</f>
        <v>498879069.3</v>
      </c>
      <c r="F50" s="24">
        <f>F45-F44</f>
        <v>162183195.3</v>
      </c>
      <c r="G50" s="24">
        <f>G45-G44</f>
        <v>167771478</v>
      </c>
      <c r="H50" s="24">
        <f>H45-H44</f>
        <v>168924396</v>
      </c>
    </row>
    <row r="51" spans="5:8" ht="14.25">
      <c r="E51" s="26"/>
      <c r="F51" s="24"/>
      <c r="G51" s="26"/>
      <c r="H51" s="26"/>
    </row>
    <row r="52" spans="4:8" ht="14.25">
      <c r="D52" s="8" t="s">
        <v>13</v>
      </c>
      <c r="E52" s="27">
        <f>F52+G52+H52</f>
        <v>498310228.4</v>
      </c>
      <c r="F52" s="28">
        <v>161614354.4</v>
      </c>
      <c r="G52" s="27">
        <v>167771478</v>
      </c>
      <c r="H52" s="27">
        <v>168924396</v>
      </c>
    </row>
    <row r="53" spans="5:8" ht="14.25">
      <c r="E53" s="26"/>
      <c r="F53" s="24"/>
      <c r="G53" s="26"/>
      <c r="H53" s="26"/>
    </row>
    <row r="54" spans="4:8" ht="14.25">
      <c r="D54" s="8" t="s">
        <v>32</v>
      </c>
      <c r="E54" s="25">
        <f>E45-E50</f>
        <v>14690625</v>
      </c>
      <c r="F54" s="25">
        <f>F45-F50</f>
        <v>4896875</v>
      </c>
      <c r="G54" s="25">
        <f>G45-G50</f>
        <v>4896875</v>
      </c>
      <c r="H54" s="25">
        <f>H45-H50</f>
        <v>4896875</v>
      </c>
    </row>
    <row r="57" spans="5:6" ht="12.75">
      <c r="E57" s="14"/>
      <c r="F57" s="14"/>
    </row>
    <row r="58" ht="12.75">
      <c r="F58" s="13"/>
    </row>
    <row r="59" ht="12.75">
      <c r="E59" s="14"/>
    </row>
  </sheetData>
  <mergeCells count="37">
    <mergeCell ref="A42:A45"/>
    <mergeCell ref="B42:B45"/>
    <mergeCell ref="C42:C45"/>
    <mergeCell ref="A38:A41"/>
    <mergeCell ref="B38:B41"/>
    <mergeCell ref="C38:C41"/>
    <mergeCell ref="C30:C33"/>
    <mergeCell ref="A34:A37"/>
    <mergeCell ref="B34:B37"/>
    <mergeCell ref="C34:C37"/>
    <mergeCell ref="A30:A33"/>
    <mergeCell ref="B30:B33"/>
    <mergeCell ref="A22:A25"/>
    <mergeCell ref="B22:B25"/>
    <mergeCell ref="C22:C25"/>
    <mergeCell ref="A26:A29"/>
    <mergeCell ref="B26:B29"/>
    <mergeCell ref="C26:C29"/>
    <mergeCell ref="A14:A17"/>
    <mergeCell ref="B14:B17"/>
    <mergeCell ref="C14:C17"/>
    <mergeCell ref="A18:A21"/>
    <mergeCell ref="B18:B21"/>
    <mergeCell ref="C18:C21"/>
    <mergeCell ref="B6:B9"/>
    <mergeCell ref="C6:C9"/>
    <mergeCell ref="A10:A13"/>
    <mergeCell ref="B10:B13"/>
    <mergeCell ref="C10:C13"/>
    <mergeCell ref="A6:A9"/>
    <mergeCell ref="A3:A4"/>
    <mergeCell ref="B3:B4"/>
    <mergeCell ref="C3:C4"/>
    <mergeCell ref="D3:D4"/>
    <mergeCell ref="E3:H3"/>
    <mergeCell ref="A2:H2"/>
    <mergeCell ref="E1:H1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67" r:id="rId1"/>
  <rowBreaks count="2" manualBreakCount="2">
    <brk id="29" max="7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OEM User</cp:lastModifiedBy>
  <cp:lastPrinted>2017-04-27T13:56:29Z</cp:lastPrinted>
  <dcterms:created xsi:type="dcterms:W3CDTF">2013-11-12T14:16:54Z</dcterms:created>
  <dcterms:modified xsi:type="dcterms:W3CDTF">2017-05-10T11:51:52Z</dcterms:modified>
  <cp:category/>
  <cp:version/>
  <cp:contentType/>
  <cp:contentStatus/>
</cp:coreProperties>
</file>